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4EDC7B3D-BDFC-4463-BA47-8F48D05D4987}" xr6:coauthVersionLast="36" xr6:coauthVersionMax="36" xr10:uidLastSave="{00000000-0000-0000-0000-000000000000}"/>
  <bookViews>
    <workbookView xWindow="-120" yWindow="-120" windowWidth="20730" windowHeight="11040" xr2:uid="{45203E9F-3102-41CC-99DC-F699919A12B7}"/>
  </bookViews>
  <sheets>
    <sheet name="Hoja4" sheetId="16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5" i="16" l="1"/>
  <c r="E11" i="16" l="1"/>
  <c r="E8" i="16" l="1"/>
  <c r="E9" i="16"/>
  <c r="E10" i="16"/>
  <c r="E12" i="16"/>
  <c r="G12" i="16"/>
  <c r="E13" i="16"/>
  <c r="G13" i="16"/>
  <c r="E14" i="16"/>
  <c r="E17" i="16"/>
  <c r="J17" i="16"/>
  <c r="E18" i="16"/>
  <c r="J18" i="16"/>
  <c r="E19" i="16"/>
  <c r="J19" i="16"/>
  <c r="E20" i="16"/>
  <c r="J20" i="16"/>
  <c r="E21" i="16"/>
  <c r="J21" i="16"/>
  <c r="J22" i="16"/>
  <c r="E23" i="16"/>
  <c r="J23" i="16"/>
  <c r="E24" i="16"/>
  <c r="J24" i="16"/>
  <c r="E25" i="16"/>
  <c r="J25" i="16"/>
  <c r="E26" i="16"/>
  <c r="J26" i="16"/>
  <c r="E27" i="16"/>
  <c r="J27" i="16"/>
  <c r="E28" i="16"/>
  <c r="J28" i="16"/>
  <c r="E29" i="16"/>
  <c r="J29" i="16"/>
  <c r="E30" i="16"/>
  <c r="J30" i="16"/>
  <c r="E31" i="16"/>
  <c r="J31" i="16"/>
  <c r="E32" i="16"/>
  <c r="J32" i="16"/>
  <c r="E33" i="16"/>
  <c r="J33" i="16"/>
  <c r="E34" i="16"/>
  <c r="J34" i="16"/>
  <c r="E35" i="16"/>
  <c r="J35" i="16"/>
  <c r="E36" i="16"/>
  <c r="J36" i="16"/>
  <c r="E37" i="16"/>
  <c r="J37" i="16"/>
  <c r="E38" i="16"/>
  <c r="J38" i="16"/>
  <c r="E39" i="16"/>
  <c r="J39" i="16"/>
  <c r="E40" i="16"/>
  <c r="J40" i="16"/>
  <c r="E41" i="16"/>
  <c r="J41" i="16"/>
  <c r="E42" i="16"/>
  <c r="J42" i="16"/>
  <c r="E43" i="16"/>
  <c r="J43" i="16"/>
  <c r="E44" i="16"/>
  <c r="J44" i="16"/>
  <c r="E45" i="16"/>
  <c r="J45" i="16"/>
  <c r="E46" i="16"/>
  <c r="J46" i="16"/>
  <c r="E47" i="16"/>
  <c r="J47" i="16"/>
  <c r="E48" i="16"/>
  <c r="J48" i="16"/>
  <c r="E49" i="16"/>
  <c r="J49" i="16"/>
  <c r="E50" i="16"/>
  <c r="J50" i="16"/>
  <c r="E51" i="16"/>
  <c r="J51" i="16"/>
  <c r="E52" i="16"/>
  <c r="J52" i="16"/>
  <c r="E53" i="16"/>
  <c r="J53" i="16"/>
  <c r="E54" i="16"/>
  <c r="J54" i="16"/>
  <c r="E55" i="16"/>
  <c r="J55" i="16"/>
  <c r="E56" i="16"/>
  <c r="J56" i="16"/>
  <c r="E57" i="16"/>
  <c r="J57" i="16"/>
  <c r="E58" i="16"/>
  <c r="J58" i="16"/>
  <c r="E59" i="16"/>
  <c r="J59" i="16"/>
  <c r="E60" i="16"/>
  <c r="J60" i="16"/>
  <c r="E61" i="16"/>
  <c r="J61" i="16"/>
  <c r="E62" i="16"/>
  <c r="J62" i="16"/>
  <c r="E63" i="16"/>
  <c r="J63" i="16"/>
  <c r="E64" i="16"/>
  <c r="J64" i="16"/>
  <c r="E65" i="16"/>
  <c r="J65" i="16"/>
  <c r="E66" i="16"/>
  <c r="J66" i="16"/>
  <c r="E67" i="16"/>
  <c r="J67" i="16"/>
  <c r="E68" i="16"/>
  <c r="J68" i="16"/>
  <c r="E69" i="16"/>
  <c r="J69" i="16"/>
  <c r="E70" i="16"/>
  <c r="J70" i="16"/>
  <c r="E71" i="16"/>
  <c r="J71" i="16"/>
  <c r="E72" i="16"/>
  <c r="J72" i="16"/>
  <c r="E73" i="16"/>
  <c r="J73" i="16"/>
  <c r="E74" i="16"/>
  <c r="J74" i="16"/>
  <c r="E75" i="16"/>
  <c r="E76" i="16"/>
  <c r="E77" i="16"/>
  <c r="E78" i="16"/>
  <c r="E79" i="16"/>
  <c r="E80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 de Windows</author>
  </authors>
  <commentList>
    <comment ref="G12" authorId="0" shapeId="0" xr:uid="{86D79335-EFFC-41D1-9AAD-50D383AB9979}">
      <text>
        <r>
          <rPr>
            <b/>
            <sz val="9"/>
            <color indexed="81"/>
            <rFont val="Tahoma"/>
            <family val="2"/>
          </rPr>
          <t>Fecha inicial de acuerdo a su requerimiento</t>
        </r>
      </text>
    </comment>
    <comment ref="G13" authorId="0" shapeId="0" xr:uid="{DA7327E2-E48D-49A3-B05C-F832AB297D83}">
      <text>
        <r>
          <rPr>
            <b/>
            <sz val="9"/>
            <color indexed="81"/>
            <rFont val="Tahoma"/>
            <family val="2"/>
          </rPr>
          <t>Fecha final de acuerdo a su requerimiento</t>
        </r>
      </text>
    </comment>
    <comment ref="G15" authorId="0" shapeId="0" xr:uid="{BD9E8958-0288-4C12-A7B8-5E2F7294B7FE}">
      <text>
        <r>
          <rPr>
            <b/>
            <sz val="9"/>
            <color indexed="81"/>
            <rFont val="Tahoma"/>
            <family val="2"/>
          </rPr>
          <t>Seleccione quien es la persona que presenta la Estadistica de Emergencia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6" authorId="0" shapeId="0" xr:uid="{0A8462D8-B1B5-4671-9378-101DB4017C36}">
      <text>
        <r>
          <rPr>
            <b/>
            <sz val="9"/>
            <color indexed="81"/>
            <rFont val="Tahoma"/>
            <family val="2"/>
          </rPr>
          <t>Seleccione el grupo de Guardia o Departamento de Prevención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<sst xmlns="http://schemas.openxmlformats.org/spreadsheetml/2006/main" count="151" uniqueCount="142">
  <si>
    <t xml:space="preserve">Acuerdo Ministerial  01008  
Acuerdo Ministerial  01008  
</t>
  </si>
  <si>
    <t xml:space="preserve">Estadística de   Emergencias </t>
  </si>
  <si>
    <t>ESPECIFICAR FECHA</t>
  </si>
  <si>
    <t>ACCIDENTE_DE_TRANSITO</t>
  </si>
  <si>
    <t>DESDE</t>
  </si>
  <si>
    <t>TRAUMATISMOS_LESIONES_CAIDAS</t>
  </si>
  <si>
    <t>HASTA</t>
  </si>
  <si>
    <t>EVENTOS_CLINICOS</t>
  </si>
  <si>
    <t>INCENDIOS</t>
  </si>
  <si>
    <t>Fecha:</t>
  </si>
  <si>
    <t>RESCATE</t>
  </si>
  <si>
    <t>OTROS_SERVICIOS</t>
  </si>
  <si>
    <t>FALSA_ALARMA</t>
  </si>
  <si>
    <t xml:space="preserve">SGTO. REYES ZAVALA FABIAN </t>
  </si>
  <si>
    <t xml:space="preserve">Atropello </t>
  </si>
  <si>
    <t>Alergias/ anafilaxis</t>
  </si>
  <si>
    <t>Caído de vehículo en movimiento</t>
  </si>
  <si>
    <t>Alimentos (Intoxicaciones_Envenenamientos)</t>
  </si>
  <si>
    <t>Colisión y/o Choque</t>
  </si>
  <si>
    <t>Alteración consciente</t>
  </si>
  <si>
    <t>Volcamiento</t>
  </si>
  <si>
    <t>Alza térmica (Fiebre)</t>
  </si>
  <si>
    <t>Incidente en Moto</t>
  </si>
  <si>
    <t>Amenaza y/o Aborto</t>
  </si>
  <si>
    <t>Otros: Avión, Tren y Barco</t>
  </si>
  <si>
    <t>Cefalea (Dolor de Cabeza)</t>
  </si>
  <si>
    <t>Trasladado por otros medios  (ACCIDENTE DE TRANSITO)</t>
  </si>
  <si>
    <t>Convulsión/Epilepsia</t>
  </si>
  <si>
    <t>Servicio suspendido (Clave 8)  (ACCIDENTE DE TRANSITO)</t>
  </si>
  <si>
    <t>Crisis emocional - trastorno disociativo</t>
  </si>
  <si>
    <t>TRAUMATISMOS</t>
  </si>
  <si>
    <t xml:space="preserve">Agresión Sexual </t>
  </si>
  <si>
    <t xml:space="preserve">Diabetes </t>
  </si>
  <si>
    <t xml:space="preserve">Amputación </t>
  </si>
  <si>
    <t>Dolor Columna</t>
  </si>
  <si>
    <t>Atrapado/aplastado</t>
  </si>
  <si>
    <t>Dolor pélvico</t>
  </si>
  <si>
    <t>Caídas: propia altura, mayor altura, pendiente abismo quebrada, etc.</t>
  </si>
  <si>
    <t>Dolor Torácico / Precordial</t>
  </si>
  <si>
    <t>Herida / lesión arma blanca</t>
  </si>
  <si>
    <t>Drogas (Intoxicaciones_Envenenamientos)</t>
  </si>
  <si>
    <t>Herida / lesion en: cabeza, cuello, torax, columna, abdomen, pelvis y extremidades.</t>
  </si>
  <si>
    <t>Emesis (Vomito)</t>
  </si>
  <si>
    <t>Herida lesión arma de fuego</t>
  </si>
  <si>
    <t>Enterorragia (Hemorragia rectal)</t>
  </si>
  <si>
    <t>Herida lesión por (equipos, herramintas o maquinarias)</t>
  </si>
  <si>
    <t>Epistaxis (Hemorragia nasal)</t>
  </si>
  <si>
    <t>Herida/ lesión: Mordedura agresión animal</t>
  </si>
  <si>
    <t>Evento Cerebro Vascular (ACV)</t>
  </si>
  <si>
    <t xml:space="preserve">Heridas por explosión </t>
  </si>
  <si>
    <t>Fármacos (Intoxicaciones_Envenenamientos)</t>
  </si>
  <si>
    <t>Inconsciencia sin causa aparente</t>
  </si>
  <si>
    <t xml:space="preserve">Hematemesis (Vomito con sangre) </t>
  </si>
  <si>
    <t>Intento de suicidio/ autolitico</t>
  </si>
  <si>
    <t xml:space="preserve">Hipertensión / Hipotensión </t>
  </si>
  <si>
    <t>Quemadura (eléctrica, química, ácidos/bases térmica, fuego agua)</t>
  </si>
  <si>
    <t>Humo/ Gases  (Intoxicaciones_Envenenamientos)</t>
  </si>
  <si>
    <t>Quemadura de Cuarto Grado</t>
  </si>
  <si>
    <t>Hipotermia (Disminución temperatura corporal)</t>
  </si>
  <si>
    <t>Quemadura de Primer Grado</t>
  </si>
  <si>
    <t>Insolación (Hipertermia)</t>
  </si>
  <si>
    <t>Quemadura de Segundo Grado</t>
  </si>
  <si>
    <t xml:space="preserve">Lipotimia </t>
  </si>
  <si>
    <t>Quemadura de Tercer Grado</t>
  </si>
  <si>
    <t xml:space="preserve">Mal estado General </t>
  </si>
  <si>
    <t>Servicio suspendido (Clave 8) (TRAUMATISMOS_LESIONES_CAIDAS)</t>
  </si>
  <si>
    <t xml:space="preserve">Obstrucción de vía aérea </t>
  </si>
  <si>
    <t>Trasladado por otros medios (TRAUMATISMOS_LESIONES_CAIDAS)</t>
  </si>
  <si>
    <t>Otorragia (Hemorragia oído)</t>
  </si>
  <si>
    <t>Apoyo a otros Cuerpos de Bomberos</t>
  </si>
  <si>
    <t>Otros descritos en labor operativa</t>
  </si>
  <si>
    <t>Apoyo o refuerzo a otra unidad D.C.I</t>
  </si>
  <si>
    <t>Paro cardio respiratorio</t>
  </si>
  <si>
    <t>Emergencias con materiales peligrosos.</t>
  </si>
  <si>
    <t>Parto</t>
  </si>
  <si>
    <t>Fuga de GLP (Gas Licuado de Petroleo)</t>
  </si>
  <si>
    <t>Problemas en el Embarazo</t>
  </si>
  <si>
    <t>Incendio Incipiente</t>
  </si>
  <si>
    <t>Problemas gastrointestinales</t>
  </si>
  <si>
    <t>Incendio estructural</t>
  </si>
  <si>
    <t>Problemas/dificultad respiratoria</t>
  </si>
  <si>
    <t>Incendio forestal en bosques maderables</t>
  </si>
  <si>
    <t>Productos Químicos (Intoxicaciones_Envenenamientos)</t>
  </si>
  <si>
    <t>Incendio forestal en plantaciones agrícolas</t>
  </si>
  <si>
    <t>Sangrado Vaginal/ Metrorragia</t>
  </si>
  <si>
    <t>Incendio forestal en reservas ecológicas</t>
  </si>
  <si>
    <t>Servicio suspendido (Clave 8) (EVENTOS_CLINICOS)</t>
  </si>
  <si>
    <t>Incendio Industrial</t>
  </si>
  <si>
    <t>Trasladado por otros medios (EVENTOS_CLINICOS)</t>
  </si>
  <si>
    <t>Incendio vehicular</t>
  </si>
  <si>
    <t>Apertura de departamentos</t>
  </si>
  <si>
    <t>Incendios en charrales, basureros y similares</t>
  </si>
  <si>
    <t>Busqueda de personas desaparecidas y/o extraviadas</t>
  </si>
  <si>
    <t xml:space="preserve">Incendio en trasformadores, media o alta tension </t>
  </si>
  <si>
    <t>Quema de desechos/ maleza</t>
  </si>
  <si>
    <t xml:space="preserve">Capacitaciones </t>
  </si>
  <si>
    <t>Quema de desechos/madera (aserrío)</t>
  </si>
  <si>
    <t xml:space="preserve">Colaboracion a otras instituciones </t>
  </si>
  <si>
    <t>Quema de desechos/plásticos, caucho (Tóxicos)</t>
  </si>
  <si>
    <t>Cubrir Eventos Sociales</t>
  </si>
  <si>
    <t>Rebrote de incendio</t>
  </si>
  <si>
    <t xml:space="preserve">Labor social </t>
  </si>
  <si>
    <t xml:space="preserve"> Remoción de escombros</t>
  </si>
  <si>
    <t>Limpieza caída de ceniza</t>
  </si>
  <si>
    <t>Servicio suspendido (Clave 8) (INCENDIO)</t>
  </si>
  <si>
    <t>Limpieza de calzada (líquidos, aceites inflamables)</t>
  </si>
  <si>
    <t>Busqueda y rescate en zonas agrestes</t>
  </si>
  <si>
    <t>Deslaves</t>
  </si>
  <si>
    <t>Servicios de traslado hospitalarios</t>
  </si>
  <si>
    <t xml:space="preserve">Evacuación </t>
  </si>
  <si>
    <t>Inundación</t>
  </si>
  <si>
    <t>Simulacros</t>
  </si>
  <si>
    <t>Levantamiento de información EVIN</t>
  </si>
  <si>
    <t>Toque de queda</t>
  </si>
  <si>
    <t>Rescate acuatico</t>
  </si>
  <si>
    <t>Traslado a centros de examenes complementarios</t>
  </si>
  <si>
    <t>Rescate animal</t>
  </si>
  <si>
    <t>Traslado Clínica a MSP (Hospital) (viceversa)</t>
  </si>
  <si>
    <t>Rescate de personas atrapadas en estructuras colapsadas</t>
  </si>
  <si>
    <t>Traslado Clínica a Vivienda</t>
  </si>
  <si>
    <t>Rescate de personas en espacios confinados</t>
  </si>
  <si>
    <t>Traslado de  Hospital a Vivienda</t>
  </si>
  <si>
    <t xml:space="preserve">Rescate sub-acuatico </t>
  </si>
  <si>
    <t>Traslado de MSP/IESS a MSP/IESS fuera de la jurisdiccion</t>
  </si>
  <si>
    <t>Rescate vehicular</t>
  </si>
  <si>
    <t>Traslado MSP al IESS (Hospital) (viceversa)</t>
  </si>
  <si>
    <t>Rescate vertical</t>
  </si>
  <si>
    <t>Traslado Subcentro de Salud  a Hospital</t>
  </si>
  <si>
    <t>Servicio suspendido (Clave 8) (RESCATE)</t>
  </si>
  <si>
    <t>Accidente de transito</t>
  </si>
  <si>
    <t>Traumatismos lesiones caídas</t>
  </si>
  <si>
    <t>Eventos clínicos</t>
  </si>
  <si>
    <t>Incendios</t>
  </si>
  <si>
    <t>Rescate</t>
  </si>
  <si>
    <t xml:space="preserve">
</t>
  </si>
  <si>
    <t>Caída de árboles – Poda de árboles, postes de alumbrado público, etc.</t>
  </si>
  <si>
    <t>Abastecimiento de Unidades/Combustible</t>
  </si>
  <si>
    <t>Retiro de implementos en Hospitales/Cuartel Central/Otros.</t>
  </si>
  <si>
    <r>
      <t xml:space="preserve">CATEGORIA      </t>
    </r>
    <r>
      <rPr>
        <b/>
        <sz val="10"/>
        <color theme="1"/>
        <rFont val="28 Days Later"/>
      </rPr>
      <t>C2</t>
    </r>
  </si>
  <si>
    <t>C1</t>
  </si>
  <si>
    <t>Total</t>
  </si>
  <si>
    <t>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</si>
</sst>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hadow/>
      <sz val="11"/>
      <color rgb="FF632423"/>
      <name val="Californian FB"/>
      <family val="1"/>
    </font>
    <font>
      <sz val="20"/>
      <color rgb="FF002060"/>
      <name val="28 Days Later"/>
      <family val="2"/>
    </font>
    <font>
      <sz val="36"/>
      <color theme="1"/>
      <name val="Gill Sans Ultra Bold Condensed"/>
      <family val="2"/>
    </font>
    <font>
      <sz val="22"/>
      <color rgb="FFFF0000"/>
      <name val="28 Days Later"/>
      <family val="2"/>
    </font>
    <font>
      <b/>
      <sz val="26"/>
      <color theme="1"/>
      <name val="28 Days Later"/>
      <family val="2"/>
    </font>
    <font>
      <sz val="32"/>
      <color theme="1"/>
      <name val="Gill Sans Ultra Bold Condensed"/>
      <family val="2"/>
    </font>
    <font>
      <sz val="11"/>
      <name val="Calibri"/>
      <family val="2"/>
      <scheme val="minor"/>
    </font>
    <font>
      <sz val="28"/>
      <color rgb="FFFF0000"/>
      <name val="28 Days Later"/>
      <family val="2"/>
    </font>
    <font>
      <b/>
      <u/>
      <sz val="1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FF0000"/>
      <name val="28 Days Later"/>
      <family val="2"/>
    </font>
    <font>
      <b/>
      <sz val="12"/>
      <color theme="3"/>
      <name val="Calibri"/>
      <family val="2"/>
      <scheme val="minor"/>
    </font>
    <font>
      <sz val="8"/>
      <color theme="1"/>
      <name val="Arial Rounded MT Bold"/>
      <family val="2"/>
    </font>
    <font>
      <b/>
      <i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color theme="1"/>
      <name val="28 Days Later"/>
    </font>
    <font>
      <sz val="10"/>
      <name val="28 Days Later"/>
    </font>
    <font>
      <b/>
      <sz val="10"/>
      <color theme="1"/>
      <name val="28 Days Later"/>
      <family val="2"/>
    </font>
    <font>
      <sz val="10"/>
      <color theme="1"/>
      <name val="Calibri"/>
      <family val="2"/>
      <scheme val="minor"/>
    </font>
    <font>
      <sz val="14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top" wrapText="1"/>
    </xf>
    <xf numFmtId="0" fontId="6" fillId="0" borderId="0" xfId="0" applyFont="1"/>
    <xf numFmtId="0" fontId="1" fillId="2" borderId="3" xfId="0" applyFont="1" applyFill="1" applyBorder="1"/>
    <xf numFmtId="0" fontId="0" fillId="3" borderId="3" xfId="0" applyFill="1" applyBorder="1"/>
    <xf numFmtId="0" fontId="2" fillId="3" borderId="3" xfId="0" applyFont="1" applyFill="1" applyBorder="1" applyAlignment="1">
      <alignment horizontal="center" vertical="center" wrapText="1"/>
    </xf>
    <xf numFmtId="164" fontId="0" fillId="4" borderId="3" xfId="0" applyNumberFormat="1" applyFill="1" applyBorder="1" applyAlignment="1" applyProtection="1">
      <alignment horizontal="left" vertical="top" indent="2"/>
      <protection locked="0"/>
    </xf>
    <xf numFmtId="0" fontId="0" fillId="5" borderId="3" xfId="0" applyFill="1" applyBorder="1"/>
    <xf numFmtId="0" fontId="9" fillId="6" borderId="3" xfId="0" applyFont="1" applyFill="1" applyBorder="1" applyAlignment="1">
      <alignment vertical="center" wrapText="1"/>
    </xf>
    <xf numFmtId="19" fontId="0" fillId="0" borderId="0" xfId="0" applyNumberFormat="1"/>
    <xf numFmtId="0" fontId="0" fillId="7" borderId="3" xfId="0" applyFill="1" applyBorder="1"/>
    <xf numFmtId="0" fontId="10" fillId="0" borderId="0" xfId="0" applyFont="1" applyProtection="1">
      <protection locked="0"/>
    </xf>
    <xf numFmtId="0" fontId="11" fillId="0" borderId="0" xfId="0" applyFont="1" applyAlignment="1">
      <alignment horizontal="center" vertical="center"/>
    </xf>
    <xf numFmtId="0" fontId="12" fillId="8" borderId="3" xfId="0" applyFont="1" applyFill="1" applyBorder="1" applyAlignment="1">
      <alignment vertical="center"/>
    </xf>
    <xf numFmtId="0" fontId="13" fillId="0" borderId="0" xfId="0" applyFont="1" applyAlignment="1" applyProtection="1">
      <alignment horizontal="center"/>
      <protection locked="0"/>
    </xf>
    <xf numFmtId="0" fontId="14" fillId="0" borderId="0" xfId="0" applyFont="1" applyAlignment="1">
      <alignment horizontal="center" vertical="center"/>
    </xf>
    <xf numFmtId="0" fontId="0" fillId="2" borderId="4" xfId="0" applyFill="1" applyBorder="1"/>
    <xf numFmtId="0" fontId="0" fillId="9" borderId="3" xfId="0" applyFill="1" applyBorder="1"/>
    <xf numFmtId="0" fontId="2" fillId="7" borderId="3" xfId="0" applyFont="1" applyFill="1" applyBorder="1" applyAlignment="1">
      <alignment horizontal="center"/>
    </xf>
    <xf numFmtId="0" fontId="15" fillId="0" borderId="0" xfId="0" applyFont="1" applyAlignment="1" applyProtection="1">
      <alignment horizontal="center" vertical="center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17" fillId="10" borderId="3" xfId="0" applyFont="1" applyFill="1" applyBorder="1" applyAlignment="1">
      <alignment vertical="center" wrapText="1"/>
    </xf>
    <xf numFmtId="0" fontId="17" fillId="6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vertical="center" wrapText="1"/>
    </xf>
    <xf numFmtId="0" fontId="17" fillId="5" borderId="3" xfId="0" applyFont="1" applyFill="1" applyBorder="1" applyAlignment="1">
      <alignment vertical="center" wrapText="1"/>
    </xf>
    <xf numFmtId="0" fontId="17" fillId="11" borderId="3" xfId="0" applyFont="1" applyFill="1" applyBorder="1" applyAlignment="1">
      <alignment vertical="center"/>
    </xf>
    <xf numFmtId="0" fontId="17" fillId="2" borderId="3" xfId="0" applyFont="1" applyFill="1" applyBorder="1" applyAlignment="1">
      <alignment vertical="center"/>
    </xf>
    <xf numFmtId="0" fontId="18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7" fillId="8" borderId="3" xfId="0" applyFont="1" applyFill="1" applyBorder="1" applyAlignment="1">
      <alignment vertical="center"/>
    </xf>
    <xf numFmtId="0" fontId="17" fillId="8" borderId="3" xfId="0" applyFont="1" applyFill="1" applyBorder="1" applyAlignment="1">
      <alignment vertical="center" wrapText="1"/>
    </xf>
    <xf numFmtId="0" fontId="17" fillId="9" borderId="3" xfId="0" applyFont="1" applyFill="1" applyBorder="1" applyAlignment="1">
      <alignment vertical="center"/>
    </xf>
    <xf numFmtId="0" fontId="0" fillId="3" borderId="0" xfId="0" applyFill="1" applyAlignment="1">
      <alignment vertical="center" textRotation="90" wrapText="1"/>
    </xf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/>
    </xf>
    <xf numFmtId="0" fontId="22" fillId="0" borderId="3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" fillId="0" borderId="3" xfId="0" applyFont="1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5" fillId="3" borderId="3" xfId="0" applyFont="1" applyFill="1" applyBorder="1" applyAlignment="1">
      <alignment horizontal="center" vertical="center" wrapText="1"/>
    </xf>
    <xf numFmtId="0" fontId="25" fillId="3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0" fillId="11" borderId="3" xfId="0" applyFill="1" applyBorder="1" applyAlignment="1">
      <alignment horizontal="center" vertical="center" textRotation="90" wrapText="1"/>
    </xf>
    <xf numFmtId="0" fontId="0" fillId="6" borderId="2" xfId="0" applyFill="1" applyBorder="1" applyAlignment="1">
      <alignment horizontal="center" vertical="center" textRotation="90" wrapText="1"/>
    </xf>
    <xf numFmtId="0" fontId="0" fillId="2" borderId="7" xfId="0" applyFill="1" applyBorder="1" applyAlignment="1">
      <alignment horizontal="center" vertical="center" textRotation="90"/>
    </xf>
    <xf numFmtId="0" fontId="0" fillId="2" borderId="8" xfId="0" applyFill="1" applyBorder="1" applyAlignment="1">
      <alignment horizontal="center" vertical="center" textRotation="90"/>
    </xf>
    <xf numFmtId="0" fontId="0" fillId="2" borderId="9" xfId="0" applyFill="1" applyBorder="1" applyAlignment="1">
      <alignment horizontal="center" vertical="center" textRotation="90"/>
    </xf>
    <xf numFmtId="0" fontId="0" fillId="8" borderId="3" xfId="0" applyFill="1" applyBorder="1" applyAlignment="1">
      <alignment horizontal="center" vertical="center" textRotation="90"/>
    </xf>
    <xf numFmtId="0" fontId="0" fillId="9" borderId="3" xfId="0" applyFill="1" applyBorder="1" applyAlignment="1">
      <alignment horizontal="center" vertical="center" textRotation="90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0" fillId="3" borderId="5" xfId="0" applyFill="1" applyBorder="1" applyAlignment="1">
      <alignment horizontal="center" vertical="center" textRotation="90" wrapText="1"/>
    </xf>
    <xf numFmtId="0" fontId="0" fillId="3" borderId="6" xfId="0" applyFill="1" applyBorder="1" applyAlignment="1">
      <alignment horizontal="center" vertical="center" textRotation="90" wrapText="1"/>
    </xf>
    <xf numFmtId="0" fontId="0" fillId="3" borderId="4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8" xfId="0" applyFill="1" applyBorder="1" applyAlignment="1">
      <alignment horizontal="center" vertical="center" textRotation="90" wrapText="1"/>
    </xf>
    <xf numFmtId="0" fontId="0" fillId="6" borderId="9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358586</xdr:colOff>
      <xdr:row>0</xdr:row>
      <xdr:rowOff>112556</xdr:rowOff>
    </xdr:from>
    <xdr:ext cx="5623113" cy="812800"/>
    <xdr:pic>
      <xdr:nvPicPr>
        <xdr:cNvPr id="8" name="Imagen 7" descr="lineas rojas — Foto de Stock   #2604912">
          <a:extLst>
            <a:ext uri="{FF2B5EF4-FFF2-40B4-BE49-F238E27FC236}">
              <a16:creationId xmlns:a16="http://schemas.microsoft.com/office/drawing/2014/main" id="{59C68ACC-1E4C-44DE-B764-3E0C8D30964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9260" b="-1"/>
        <a:stretch/>
      </xdr:blipFill>
      <xdr:spPr bwMode="auto">
        <a:xfrm rot="10800000">
          <a:off x="615761" y="112556"/>
          <a:ext cx="5623113" cy="8128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  <xdr:oneCellAnchor>
    <xdr:from>
      <xdr:col>0</xdr:col>
      <xdr:colOff>98317</xdr:colOff>
      <xdr:row>0</xdr:row>
      <xdr:rowOff>168585</xdr:rowOff>
    </xdr:from>
    <xdr:ext cx="667385" cy="812800"/>
    <xdr:pic>
      <xdr:nvPicPr>
        <xdr:cNvPr id="9" name="Imagen 8" descr="https://encrypted-tbn3.gstatic.com/images?q=tbn:ANd9GcRya_G6lPT28_ittkAZAtl34KOw7lU0Dvc6uXMGhZphji69Pr98WQ">
          <a:extLst>
            <a:ext uri="{FF2B5EF4-FFF2-40B4-BE49-F238E27FC236}">
              <a16:creationId xmlns:a16="http://schemas.microsoft.com/office/drawing/2014/main" id="{C6B79380-D7B3-4B54-86B9-846C2E73896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9314" y1="21371" x2="9314" y2="21371"/>
                      <a14:foregroundMark x1="2451" y1="27823" x2="2451" y2="27823"/>
                      <a14:foregroundMark x1="88235" y1="22177" x2="88235" y2="22177"/>
                      <a14:foregroundMark x1="94118" y1="29435" x2="94118" y2="29435"/>
                      <a14:foregroundMark x1="95588" y1="30242" x2="95588" y2="30242"/>
                      <a14:foregroundMark x1="61275" y1="10887" x2="61275" y2="10887"/>
                      <a14:foregroundMark x1="71569" y1="5242" x2="71569" y2="5242"/>
                      <a14:foregroundMark x1="65196" y1="4032" x2="65196" y2="4032"/>
                      <a14:foregroundMark x1="64706" y1="4032" x2="64706" y2="4032"/>
                      <a14:foregroundMark x1="62255" y1="9677" x2="62255" y2="10484"/>
                      <a14:foregroundMark x1="57843" y1="16532" x2="57843" y2="16532"/>
                      <a14:foregroundMark x1="33824" y1="11694" x2="33824" y2="11694"/>
                      <a14:foregroundMark x1="33824" y1="7661" x2="33824" y2="7661"/>
                      <a14:foregroundMark x1="3431" y1="31048" x2="3431" y2="31048"/>
                      <a14:foregroundMark x1="29412" y1="23387" x2="29412" y2="23387"/>
                      <a14:foregroundMark x1="22549" y1="27419" x2="22549" y2="27419"/>
                      <a14:foregroundMark x1="74020" y1="28226" x2="74020" y2="28226"/>
                      <a14:foregroundMark x1="70098" y1="22581" x2="70098" y2="22581"/>
                      <a14:foregroundMark x1="57843" y1="13306" x2="57843" y2="13306"/>
                      <a14:foregroundMark x1="52451" y1="16129" x2="52451" y2="16129"/>
                      <a14:foregroundMark x1="50000" y1="22177" x2="50000" y2="22177"/>
                      <a14:foregroundMark x1="73529" y1="9274" x2="73529" y2="9274"/>
                      <a14:foregroundMark x1="41176" y1="9677" x2="41176" y2="9677"/>
                      <a14:foregroundMark x1="27941" y1="6048" x2="27941" y2="6048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317" y="168585"/>
          <a:ext cx="667385" cy="812800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0</xdr:col>
      <xdr:colOff>207065</xdr:colOff>
      <xdr:row>4</xdr:row>
      <xdr:rowOff>182218</xdr:rowOff>
    </xdr:from>
    <xdr:to>
      <xdr:col>6</xdr:col>
      <xdr:colOff>578954</xdr:colOff>
      <xdr:row>4</xdr:row>
      <xdr:rowOff>182218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E822AC2C-3659-48C7-A173-16622C1ACD09}"/>
            </a:ext>
          </a:extLst>
        </xdr:cNvPr>
        <xdr:cNvCxnSpPr/>
      </xdr:nvCxnSpPr>
      <xdr:spPr>
        <a:xfrm>
          <a:off x="207065" y="1134718"/>
          <a:ext cx="6115464" cy="0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1420089</xdr:colOff>
      <xdr:row>3</xdr:row>
      <xdr:rowOff>27945</xdr:rowOff>
    </xdr:from>
    <xdr:to>
      <xdr:col>6</xdr:col>
      <xdr:colOff>68405</xdr:colOff>
      <xdr:row>4</xdr:row>
      <xdr:rowOff>172466</xdr:rowOff>
    </xdr:to>
    <xdr:sp macro="" textlink="">
      <xdr:nvSpPr>
        <xdr:cNvPr id="11" name="7 Cuadro de texto">
          <a:extLst>
            <a:ext uri="{FF2B5EF4-FFF2-40B4-BE49-F238E27FC236}">
              <a16:creationId xmlns:a16="http://schemas.microsoft.com/office/drawing/2014/main" id="{D7D0BFC0-BA6D-4D4A-A99C-4B6D36D5BAFA}"/>
            </a:ext>
          </a:extLst>
        </xdr:cNvPr>
        <xdr:cNvSpPr txBox="1"/>
      </xdr:nvSpPr>
      <xdr:spPr>
        <a:xfrm>
          <a:off x="1677264" y="742320"/>
          <a:ext cx="4134716" cy="382646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es-PE" sz="1800" b="1">
              <a:effectLst>
                <a:outerShdw blurRad="50800" dist="38100" dir="5400000" algn="t" rotWithShape="0">
                  <a:srgbClr val="000000">
                    <a:alpha val="40000"/>
                  </a:srgbClr>
                </a:outerShdw>
              </a:effectLst>
              <a:latin typeface="+mn-lt"/>
              <a:ea typeface="+mn-ea"/>
              <a:cs typeface="+mn-cs"/>
            </a:rPr>
            <a:t>DEPARTAMENTO OPERATIVO</a:t>
          </a:r>
          <a:endParaRPr lang="es-EC" sz="4000">
            <a:effectLst/>
          </a:endParaRPr>
        </a:p>
      </xdr:txBody>
    </xdr:sp>
    <xdr:clientData/>
  </xdr:twoCellAnchor>
  <xdr:twoCellAnchor>
    <xdr:from>
      <xdr:col>1</xdr:col>
      <xdr:colOff>342900</xdr:colOff>
      <xdr:row>0</xdr:row>
      <xdr:rowOff>94385</xdr:rowOff>
    </xdr:from>
    <xdr:to>
      <xdr:col>5</xdr:col>
      <xdr:colOff>2181225</xdr:colOff>
      <xdr:row>3</xdr:row>
      <xdr:rowOff>184717</xdr:rowOff>
    </xdr:to>
    <xdr:sp macro="" textlink="">
      <xdr:nvSpPr>
        <xdr:cNvPr id="12" name="2 Cuadro de texto">
          <a:extLst>
            <a:ext uri="{FF2B5EF4-FFF2-40B4-BE49-F238E27FC236}">
              <a16:creationId xmlns:a16="http://schemas.microsoft.com/office/drawing/2014/main" id="{F7BFFC16-A085-415A-9508-323580B197F8}"/>
            </a:ext>
          </a:extLst>
        </xdr:cNvPr>
        <xdr:cNvSpPr txBox="1"/>
      </xdr:nvSpPr>
      <xdr:spPr>
        <a:xfrm>
          <a:off x="600075" y="94385"/>
          <a:ext cx="5143500" cy="804707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>
              <a:tab pos="2806065" algn="ctr"/>
              <a:tab pos="5612130" algn="r"/>
            </a:tabLst>
            <a:defRPr/>
          </a:pPr>
          <a:r>
            <a:rPr lang="es-EC" sz="2400" b="1">
              <a:ln>
                <a:noFill/>
              </a:ln>
              <a:solidFill>
                <a:schemeClr val="tx2"/>
              </a:solidFill>
              <a:effectLst>
                <a:outerShdw blurRad="101600" dist="76200" dir="5400000" sx="0" sy="0">
                  <a:schemeClr val="accent1">
                    <a:satMod val="190000"/>
                    <a:tint val="100000"/>
                    <a:alpha val="74000"/>
                  </a:schemeClr>
                </a:outerShdw>
              </a:effectLst>
              <a:latin typeface="Arial Rounded MT Bold" panose="020F0704030504030204" pitchFamily="34" charset="0"/>
              <a:ea typeface="Calibri"/>
              <a:cs typeface="Times New Roman"/>
            </a:rPr>
            <a:t>CUERPO DE BOMBEROS DEL</a:t>
          </a:r>
          <a:r>
            <a:rPr lang="es-EC" sz="2400" b="1" baseline="0">
              <a:ln>
                <a:noFill/>
              </a:ln>
              <a:solidFill>
                <a:schemeClr val="tx2"/>
              </a:solidFill>
              <a:effectLst>
                <a:outerShdw blurRad="101600" dist="76200" dir="5400000" sx="0" sy="0">
                  <a:schemeClr val="accent1">
                    <a:satMod val="190000"/>
                    <a:tint val="100000"/>
                    <a:alpha val="74000"/>
                  </a:schemeClr>
                </a:outerShdw>
              </a:effectLst>
              <a:latin typeface="Arial Rounded MT Bold" panose="020F0704030504030204" pitchFamily="34" charset="0"/>
              <a:ea typeface="Calibri"/>
              <a:cs typeface="Times New Roman"/>
            </a:rPr>
            <a:t> CANTON LA LIBERTAD</a:t>
          </a:r>
          <a:endParaRPr lang="es-EC" sz="1100" b="1">
            <a:solidFill>
              <a:schemeClr val="tx2"/>
            </a:solidFill>
            <a:effectLst/>
            <a:latin typeface="Arial Rounded MT Bold" panose="020F0704030504030204" pitchFamily="34" charset="0"/>
            <a:ea typeface="Calibri"/>
            <a:cs typeface="Times New Roman"/>
          </a:endParaRPr>
        </a:p>
      </xdr:txBody>
    </xdr:sp>
    <xdr:clientData/>
  </xdr:twoCellAnchor>
  <xdr:twoCellAnchor editAs="oneCell">
    <xdr:from>
      <xdr:col>6</xdr:col>
      <xdr:colOff>19050</xdr:colOff>
      <xdr:row>0</xdr:row>
      <xdr:rowOff>57150</xdr:rowOff>
    </xdr:from>
    <xdr:to>
      <xdr:col>6</xdr:col>
      <xdr:colOff>914400</xdr:colOff>
      <xdr:row>4</xdr:row>
      <xdr:rowOff>66675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250DF29D-F06D-44F9-B296-482E52E7A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4975" y="57150"/>
          <a:ext cx="895350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43E5E-D6E9-4C20-A9E1-119EEC7E8ED8}">
  <dimension ref="A1:K88"/>
  <sheetViews>
    <sheetView tabSelected="1" topLeftCell="A66" workbookViewId="0">
      <selection activeCell="G79" sqref="G79"/>
    </sheetView>
  </sheetViews>
  <sheetFormatPr baseColWidth="10" defaultRowHeight="15"/>
  <cols>
    <col min="1" max="1" width="3.85546875" customWidth="1"/>
    <col min="2" max="2" width="34.85546875" customWidth="1"/>
    <col min="3" max="3" width="8.7109375" customWidth="1"/>
    <col min="4" max="4" width="7.28515625" customWidth="1"/>
    <col min="5" max="5" width="8.7109375" customWidth="1"/>
    <col min="6" max="6" width="21.5703125" customWidth="1"/>
    <col min="7" max="7" width="36.28515625" customWidth="1"/>
    <col min="8" max="8" width="9.42578125" customWidth="1"/>
    <col min="9" max="9" width="8.5703125" style="43" customWidth="1"/>
    <col min="10" max="10" width="18.140625" customWidth="1"/>
  </cols>
  <sheetData>
    <row r="1" spans="1:11" ht="18.75">
      <c r="C1" s="1"/>
    </row>
    <row r="2" spans="1:11" ht="18.75">
      <c r="C2" s="1"/>
    </row>
    <row r="3" spans="1:11" ht="18.75">
      <c r="C3" s="1"/>
    </row>
    <row r="4" spans="1:11" ht="18.75">
      <c r="C4" s="1"/>
    </row>
    <row r="5" spans="1:11">
      <c r="F5" s="56" t="s">
        <v>0</v>
      </c>
      <c r="G5" s="57"/>
      <c r="H5" s="2"/>
    </row>
    <row r="6" spans="1:11" ht="51.75">
      <c r="A6" s="3"/>
      <c r="B6" s="3"/>
      <c r="C6" s="3"/>
      <c r="D6" s="3"/>
      <c r="E6" s="4"/>
      <c r="F6" s="4"/>
      <c r="G6" s="4"/>
    </row>
    <row r="7" spans="1:11" ht="33.75" customHeight="1">
      <c r="A7" s="5"/>
      <c r="B7" s="58" t="s">
        <v>138</v>
      </c>
      <c r="C7" s="59"/>
      <c r="D7" s="40" t="s">
        <v>139</v>
      </c>
      <c r="E7" s="39" t="s">
        <v>140</v>
      </c>
      <c r="F7" s="60" t="s">
        <v>1</v>
      </c>
      <c r="G7" s="60"/>
      <c r="H7" s="60"/>
      <c r="J7" s="6" t="s">
        <v>2</v>
      </c>
      <c r="K7" s="37" t="s">
        <v>134</v>
      </c>
    </row>
    <row r="8" spans="1:11" ht="18.75" customHeight="1">
      <c r="B8" s="7" t="s">
        <v>3</v>
      </c>
      <c r="C8" s="8">
        <v>224</v>
      </c>
      <c r="D8" s="8">
        <v>299</v>
      </c>
      <c r="E8" s="48">
        <f t="shared" ref="E8:E15" si="0">C8+D8</f>
        <v>523</v>
      </c>
      <c r="F8" s="60"/>
      <c r="G8" s="60"/>
      <c r="H8" s="60"/>
      <c r="I8" s="44" t="s">
        <v>4</v>
      </c>
      <c r="J8" s="9">
        <v>45962</v>
      </c>
    </row>
    <row r="9" spans="1:11" ht="18.75" customHeight="1">
      <c r="B9" s="10" t="s">
        <v>5</v>
      </c>
      <c r="C9" s="8">
        <v>134</v>
      </c>
      <c r="D9" s="8">
        <v>206</v>
      </c>
      <c r="E9" s="48">
        <f t="shared" si="0"/>
        <v>340</v>
      </c>
      <c r="F9" s="60"/>
      <c r="G9" s="60"/>
      <c r="H9" s="60"/>
      <c r="I9" s="44" t="s">
        <v>6</v>
      </c>
      <c r="J9" s="9">
        <v>45965</v>
      </c>
      <c r="K9" s="38"/>
    </row>
    <row r="10" spans="1:11" ht="18.75" customHeight="1">
      <c r="B10" s="11" t="s">
        <v>7</v>
      </c>
      <c r="C10" s="8">
        <v>329</v>
      </c>
      <c r="D10" s="8">
        <v>352</v>
      </c>
      <c r="E10" s="48">
        <f t="shared" si="0"/>
        <v>681</v>
      </c>
      <c r="F10" s="60"/>
      <c r="G10" s="60"/>
      <c r="H10" s="60"/>
      <c r="J10" s="12"/>
    </row>
    <row r="11" spans="1:11" ht="34.5">
      <c r="B11" s="13" t="s">
        <v>8</v>
      </c>
      <c r="C11" s="8">
        <v>220</v>
      </c>
      <c r="D11" s="8">
        <v>129</v>
      </c>
      <c r="E11" s="47">
        <f>C11+D11</f>
        <v>349</v>
      </c>
      <c r="F11" s="14"/>
      <c r="G11" s="15" t="s">
        <v>9</v>
      </c>
      <c r="H11" s="14"/>
      <c r="J11" s="12"/>
    </row>
    <row r="12" spans="1:11" ht="34.5">
      <c r="B12" s="16" t="s">
        <v>10</v>
      </c>
      <c r="C12" s="8">
        <v>32</v>
      </c>
      <c r="D12" s="8">
        <v>20</v>
      </c>
      <c r="E12" s="48">
        <f t="shared" si="0"/>
        <v>52</v>
      </c>
      <c r="F12" s="17"/>
      <c r="G12" s="18" t="str">
        <f>"Desde "&amp;TEXT(DAY( $J$8),"0#") &amp; " " &amp; TEXT($J$8,"MMMM") &amp; " del " &amp; YEAR($J$8)</f>
        <v>Desde 01 noviembre del 2025</v>
      </c>
      <c r="H12" s="14"/>
    </row>
    <row r="13" spans="1:11" ht="18.75">
      <c r="B13" s="19" t="s">
        <v>11</v>
      </c>
      <c r="C13" s="8">
        <v>467</v>
      </c>
      <c r="D13" s="8">
        <v>453</v>
      </c>
      <c r="E13" s="48">
        <f t="shared" si="0"/>
        <v>920</v>
      </c>
      <c r="F13" s="17"/>
      <c r="G13" s="18" t="str">
        <f xml:space="preserve"> "Hasta " &amp;TEXT(DAY( $J$9),"0#") &amp; " " &amp; TEXT($J$9,"MMMM") &amp; " del " &amp; YEAR($J$9)</f>
        <v>Hasta 04 noviembre del 2025</v>
      </c>
    </row>
    <row r="14" spans="1:11" ht="18.75">
      <c r="B14" s="20" t="s">
        <v>12</v>
      </c>
      <c r="C14" s="8">
        <v>26</v>
      </c>
      <c r="D14" s="8">
        <v>48</v>
      </c>
      <c r="E14" s="48">
        <f t="shared" si="0"/>
        <v>74</v>
      </c>
    </row>
    <row r="15" spans="1:11" ht="18.75">
      <c r="C15" s="21">
        <v>1432</v>
      </c>
      <c r="D15" s="21">
        <v>1507</v>
      </c>
      <c r="E15" s="48">
        <f>SUM(C15+D15)</f>
        <v>2939</v>
      </c>
      <c r="G15" s="22" t="s">
        <v>13</v>
      </c>
    </row>
    <row r="16" spans="1:11" ht="18.75">
      <c r="C16" s="1"/>
      <c r="D16" s="1"/>
      <c r="G16" s="23"/>
      <c r="H16" s="41" t="s">
        <v>141</v>
      </c>
      <c r="I16" s="41" t="s">
        <v>139</v>
      </c>
      <c r="J16" s="41" t="s">
        <v>140</v>
      </c>
    </row>
    <row r="17" spans="1:10" ht="18.75">
      <c r="A17" s="61" t="s">
        <v>3</v>
      </c>
      <c r="B17" s="24" t="s">
        <v>14</v>
      </c>
      <c r="C17" s="8">
        <v>22</v>
      </c>
      <c r="D17" s="8">
        <v>51</v>
      </c>
      <c r="E17" s="42">
        <f>C17+D17</f>
        <v>73</v>
      </c>
      <c r="F17" s="64" t="s">
        <v>7</v>
      </c>
      <c r="G17" s="25" t="s">
        <v>15</v>
      </c>
      <c r="H17" s="8">
        <v>1</v>
      </c>
      <c r="I17" s="45">
        <v>1</v>
      </c>
      <c r="J17" s="8">
        <f t="shared" ref="J17:J48" si="1">H17+I17</f>
        <v>2</v>
      </c>
    </row>
    <row r="18" spans="1:10" ht="18.75">
      <c r="A18" s="62"/>
      <c r="B18" s="26" t="s">
        <v>16</v>
      </c>
      <c r="C18" s="8">
        <v>28</v>
      </c>
      <c r="D18" s="8">
        <v>34</v>
      </c>
      <c r="E18" s="42">
        <f>C18+D18</f>
        <v>62</v>
      </c>
      <c r="F18" s="65"/>
      <c r="G18" s="25" t="s">
        <v>17</v>
      </c>
      <c r="H18" s="8">
        <v>1</v>
      </c>
      <c r="I18" s="45">
        <v>1</v>
      </c>
      <c r="J18" s="8">
        <f t="shared" si="1"/>
        <v>2</v>
      </c>
    </row>
    <row r="19" spans="1:10" ht="18.75">
      <c r="A19" s="62"/>
      <c r="B19" s="24" t="s">
        <v>18</v>
      </c>
      <c r="C19" s="8">
        <v>90</v>
      </c>
      <c r="D19" s="8">
        <v>113</v>
      </c>
      <c r="E19" s="42">
        <f>C19+D19</f>
        <v>203</v>
      </c>
      <c r="F19" s="65"/>
      <c r="G19" s="25" t="s">
        <v>19</v>
      </c>
      <c r="H19" s="8">
        <v>2</v>
      </c>
      <c r="I19" s="45">
        <v>4</v>
      </c>
      <c r="J19" s="8">
        <f t="shared" si="1"/>
        <v>6</v>
      </c>
    </row>
    <row r="20" spans="1:10" ht="18.75">
      <c r="A20" s="62"/>
      <c r="B20" s="26" t="s">
        <v>20</v>
      </c>
      <c r="C20" s="8">
        <v>4</v>
      </c>
      <c r="D20" s="8">
        <v>3</v>
      </c>
      <c r="E20" s="42">
        <f>C20+D20</f>
        <v>7</v>
      </c>
      <c r="F20" s="65"/>
      <c r="G20" s="25" t="s">
        <v>21</v>
      </c>
      <c r="H20" s="8">
        <v>8</v>
      </c>
      <c r="I20" s="45">
        <v>6</v>
      </c>
      <c r="J20" s="8">
        <f t="shared" si="1"/>
        <v>14</v>
      </c>
    </row>
    <row r="21" spans="1:10" ht="18.75">
      <c r="A21" s="62"/>
      <c r="B21" s="24" t="s">
        <v>22</v>
      </c>
      <c r="C21" s="8">
        <v>62</v>
      </c>
      <c r="D21" s="8">
        <v>72</v>
      </c>
      <c r="E21" s="42">
        <f>C21+D21</f>
        <v>134</v>
      </c>
      <c r="F21" s="65"/>
      <c r="G21" s="25" t="s">
        <v>23</v>
      </c>
      <c r="H21" s="8">
        <v>2</v>
      </c>
      <c r="I21" s="45">
        <v>5</v>
      </c>
      <c r="J21" s="8">
        <f t="shared" si="1"/>
        <v>7</v>
      </c>
    </row>
    <row r="22" spans="1:10" ht="18.75">
      <c r="A22" s="62"/>
      <c r="B22" s="26" t="s">
        <v>24</v>
      </c>
      <c r="C22" s="8">
        <v>0</v>
      </c>
      <c r="D22" s="8">
        <v>0</v>
      </c>
      <c r="E22" s="42">
        <v>0</v>
      </c>
      <c r="F22" s="65"/>
      <c r="G22" s="25" t="s">
        <v>25</v>
      </c>
      <c r="H22" s="8">
        <v>7</v>
      </c>
      <c r="I22" s="45">
        <v>9</v>
      </c>
      <c r="J22" s="8">
        <f t="shared" si="1"/>
        <v>16</v>
      </c>
    </row>
    <row r="23" spans="1:10" ht="22.5">
      <c r="A23" s="62"/>
      <c r="B23" s="26" t="s">
        <v>26</v>
      </c>
      <c r="C23" s="8">
        <v>9</v>
      </c>
      <c r="D23" s="8">
        <v>7</v>
      </c>
      <c r="E23" s="42">
        <f t="shared" ref="E23:E54" si="2">C23+D23</f>
        <v>16</v>
      </c>
      <c r="F23" s="65"/>
      <c r="G23" s="25" t="s">
        <v>27</v>
      </c>
      <c r="H23" s="8">
        <v>22</v>
      </c>
      <c r="I23" s="45">
        <v>25</v>
      </c>
      <c r="J23" s="8">
        <f t="shared" si="1"/>
        <v>47</v>
      </c>
    </row>
    <row r="24" spans="1:10" ht="22.5">
      <c r="A24" s="63"/>
      <c r="B24" s="24" t="s">
        <v>28</v>
      </c>
      <c r="C24" s="8">
        <v>9</v>
      </c>
      <c r="D24" s="8">
        <v>19</v>
      </c>
      <c r="E24" s="42">
        <f t="shared" si="2"/>
        <v>28</v>
      </c>
      <c r="F24" s="65"/>
      <c r="G24" s="25" t="s">
        <v>29</v>
      </c>
      <c r="H24" s="8">
        <v>11</v>
      </c>
      <c r="I24" s="45">
        <v>30</v>
      </c>
      <c r="J24" s="8">
        <f t="shared" si="1"/>
        <v>41</v>
      </c>
    </row>
    <row r="25" spans="1:10" ht="18.75">
      <c r="A25" s="67" t="s">
        <v>30</v>
      </c>
      <c r="B25" s="27" t="s">
        <v>31</v>
      </c>
      <c r="C25" s="8">
        <v>0</v>
      </c>
      <c r="D25" s="8">
        <v>0</v>
      </c>
      <c r="E25" s="42">
        <f t="shared" si="2"/>
        <v>0</v>
      </c>
      <c r="F25" s="65"/>
      <c r="G25" s="25" t="s">
        <v>32</v>
      </c>
      <c r="H25" s="8">
        <v>14</v>
      </c>
      <c r="I25" s="45">
        <v>20</v>
      </c>
      <c r="J25" s="8">
        <f t="shared" si="1"/>
        <v>34</v>
      </c>
    </row>
    <row r="26" spans="1:10" ht="18.75">
      <c r="A26" s="67"/>
      <c r="B26" s="27" t="s">
        <v>33</v>
      </c>
      <c r="C26" s="8">
        <v>0</v>
      </c>
      <c r="D26" s="8">
        <v>0</v>
      </c>
      <c r="E26" s="42">
        <f t="shared" si="2"/>
        <v>0</v>
      </c>
      <c r="F26" s="65"/>
      <c r="G26" s="25" t="s">
        <v>34</v>
      </c>
      <c r="H26" s="8">
        <v>3</v>
      </c>
      <c r="I26" s="45">
        <v>6</v>
      </c>
      <c r="J26" s="8">
        <f t="shared" si="1"/>
        <v>9</v>
      </c>
    </row>
    <row r="27" spans="1:10" ht="18.75">
      <c r="A27" s="67"/>
      <c r="B27" s="27" t="s">
        <v>35</v>
      </c>
      <c r="C27" s="8">
        <v>1</v>
      </c>
      <c r="D27" s="8">
        <v>2</v>
      </c>
      <c r="E27" s="42">
        <f t="shared" si="2"/>
        <v>3</v>
      </c>
      <c r="F27" s="65"/>
      <c r="G27" s="25" t="s">
        <v>36</v>
      </c>
      <c r="H27" s="8">
        <v>22</v>
      </c>
      <c r="I27" s="45">
        <v>11</v>
      </c>
      <c r="J27" s="8">
        <f t="shared" si="1"/>
        <v>33</v>
      </c>
    </row>
    <row r="28" spans="1:10" ht="22.5">
      <c r="A28" s="67"/>
      <c r="B28" s="27" t="s">
        <v>37</v>
      </c>
      <c r="C28" s="8">
        <v>91</v>
      </c>
      <c r="D28" s="8">
        <v>119</v>
      </c>
      <c r="E28" s="42">
        <f t="shared" si="2"/>
        <v>210</v>
      </c>
      <c r="F28" s="65"/>
      <c r="G28" s="25" t="s">
        <v>38</v>
      </c>
      <c r="H28" s="8">
        <v>14</v>
      </c>
      <c r="I28" s="45">
        <v>4</v>
      </c>
      <c r="J28" s="8">
        <f t="shared" si="1"/>
        <v>18</v>
      </c>
    </row>
    <row r="29" spans="1:10" ht="18.75">
      <c r="A29" s="67"/>
      <c r="B29" s="27" t="s">
        <v>39</v>
      </c>
      <c r="C29" s="8">
        <v>3</v>
      </c>
      <c r="D29" s="8">
        <v>10</v>
      </c>
      <c r="E29" s="42">
        <f t="shared" si="2"/>
        <v>13</v>
      </c>
      <c r="F29" s="65"/>
      <c r="G29" s="25" t="s">
        <v>40</v>
      </c>
      <c r="H29" s="8">
        <v>2</v>
      </c>
      <c r="I29" s="45">
        <v>3</v>
      </c>
      <c r="J29" s="8">
        <f t="shared" si="1"/>
        <v>5</v>
      </c>
    </row>
    <row r="30" spans="1:10" ht="22.5">
      <c r="A30" s="67"/>
      <c r="B30" s="27" t="s">
        <v>41</v>
      </c>
      <c r="C30" s="8">
        <v>11</v>
      </c>
      <c r="D30" s="8">
        <v>27</v>
      </c>
      <c r="E30" s="42">
        <f t="shared" si="2"/>
        <v>38</v>
      </c>
      <c r="F30" s="65"/>
      <c r="G30" s="25" t="s">
        <v>42</v>
      </c>
      <c r="H30" s="8">
        <v>8</v>
      </c>
      <c r="I30" s="45">
        <v>2</v>
      </c>
      <c r="J30" s="8">
        <f t="shared" si="1"/>
        <v>10</v>
      </c>
    </row>
    <row r="31" spans="1:10" ht="18.75">
      <c r="A31" s="67"/>
      <c r="B31" s="27" t="s">
        <v>43</v>
      </c>
      <c r="C31" s="8">
        <v>18</v>
      </c>
      <c r="D31" s="8">
        <v>27</v>
      </c>
      <c r="E31" s="42">
        <f t="shared" si="2"/>
        <v>45</v>
      </c>
      <c r="F31" s="65"/>
      <c r="G31" s="25" t="s">
        <v>44</v>
      </c>
      <c r="H31" s="8">
        <v>4</v>
      </c>
      <c r="I31" s="45">
        <v>2</v>
      </c>
      <c r="J31" s="8">
        <f t="shared" si="1"/>
        <v>6</v>
      </c>
    </row>
    <row r="32" spans="1:10" ht="22.5">
      <c r="A32" s="67"/>
      <c r="B32" s="27" t="s">
        <v>45</v>
      </c>
      <c r="C32" s="8">
        <v>0</v>
      </c>
      <c r="D32" s="8">
        <v>2</v>
      </c>
      <c r="E32" s="42">
        <f t="shared" si="2"/>
        <v>2</v>
      </c>
      <c r="F32" s="65"/>
      <c r="G32" s="25" t="s">
        <v>46</v>
      </c>
      <c r="H32" s="8">
        <v>1</v>
      </c>
      <c r="I32" s="45">
        <v>2</v>
      </c>
      <c r="J32" s="8">
        <f t="shared" si="1"/>
        <v>3</v>
      </c>
    </row>
    <row r="33" spans="1:10" ht="18.75">
      <c r="A33" s="67"/>
      <c r="B33" s="27" t="s">
        <v>47</v>
      </c>
      <c r="C33" s="8">
        <v>0</v>
      </c>
      <c r="D33" s="8">
        <v>6</v>
      </c>
      <c r="E33" s="42">
        <f t="shared" si="2"/>
        <v>6</v>
      </c>
      <c r="F33" s="65"/>
      <c r="G33" s="25" t="s">
        <v>48</v>
      </c>
      <c r="H33" s="8">
        <v>5</v>
      </c>
      <c r="I33" s="45">
        <v>1</v>
      </c>
      <c r="J33" s="8">
        <f t="shared" si="1"/>
        <v>6</v>
      </c>
    </row>
    <row r="34" spans="1:10" ht="18.75">
      <c r="A34" s="67"/>
      <c r="B34" s="27" t="s">
        <v>49</v>
      </c>
      <c r="C34" s="8">
        <v>0</v>
      </c>
      <c r="D34" s="8">
        <v>0</v>
      </c>
      <c r="E34" s="42">
        <f t="shared" si="2"/>
        <v>0</v>
      </c>
      <c r="F34" s="65"/>
      <c r="G34" s="25" t="s">
        <v>50</v>
      </c>
      <c r="H34" s="8">
        <v>0</v>
      </c>
      <c r="I34" s="45">
        <v>0</v>
      </c>
      <c r="J34" s="8">
        <f t="shared" si="1"/>
        <v>0</v>
      </c>
    </row>
    <row r="35" spans="1:10" ht="18.75">
      <c r="A35" s="67"/>
      <c r="B35" s="27" t="s">
        <v>51</v>
      </c>
      <c r="C35" s="8">
        <v>1</v>
      </c>
      <c r="D35" s="8">
        <v>5</v>
      </c>
      <c r="E35" s="42">
        <f t="shared" si="2"/>
        <v>6</v>
      </c>
      <c r="F35" s="65"/>
      <c r="G35" s="25" t="s">
        <v>52</v>
      </c>
      <c r="H35" s="8">
        <v>1</v>
      </c>
      <c r="I35" s="45">
        <v>0</v>
      </c>
      <c r="J35" s="8">
        <f t="shared" si="1"/>
        <v>1</v>
      </c>
    </row>
    <row r="36" spans="1:10" ht="18.75">
      <c r="A36" s="67"/>
      <c r="B36" s="27" t="s">
        <v>53</v>
      </c>
      <c r="C36" s="8">
        <v>0</v>
      </c>
      <c r="D36" s="8">
        <v>1</v>
      </c>
      <c r="E36" s="42">
        <f t="shared" si="2"/>
        <v>1</v>
      </c>
      <c r="F36" s="65"/>
      <c r="G36" s="25" t="s">
        <v>54</v>
      </c>
      <c r="H36" s="8">
        <v>16</v>
      </c>
      <c r="I36" s="45">
        <v>21</v>
      </c>
      <c r="J36" s="8">
        <f t="shared" si="1"/>
        <v>37</v>
      </c>
    </row>
    <row r="37" spans="1:10" ht="22.5">
      <c r="A37" s="67"/>
      <c r="B37" s="27" t="s">
        <v>55</v>
      </c>
      <c r="C37" s="8">
        <v>2</v>
      </c>
      <c r="D37" s="8">
        <v>0</v>
      </c>
      <c r="E37" s="42">
        <f t="shared" si="2"/>
        <v>2</v>
      </c>
      <c r="F37" s="65"/>
      <c r="G37" s="25" t="s">
        <v>56</v>
      </c>
      <c r="H37" s="8">
        <v>0</v>
      </c>
      <c r="I37" s="45">
        <v>0</v>
      </c>
      <c r="J37" s="8">
        <f t="shared" si="1"/>
        <v>0</v>
      </c>
    </row>
    <row r="38" spans="1:10" ht="18.75">
      <c r="A38" s="67"/>
      <c r="B38" s="27" t="s">
        <v>57</v>
      </c>
      <c r="C38" s="8">
        <v>0</v>
      </c>
      <c r="D38" s="8">
        <v>0</v>
      </c>
      <c r="E38" s="42">
        <f t="shared" si="2"/>
        <v>0</v>
      </c>
      <c r="F38" s="65"/>
      <c r="G38" s="25" t="s">
        <v>58</v>
      </c>
      <c r="H38" s="8">
        <v>1</v>
      </c>
      <c r="I38" s="45">
        <v>4</v>
      </c>
      <c r="J38" s="8">
        <f t="shared" si="1"/>
        <v>5</v>
      </c>
    </row>
    <row r="39" spans="1:10" ht="18.75">
      <c r="A39" s="67"/>
      <c r="B39" s="27" t="s">
        <v>59</v>
      </c>
      <c r="C39" s="8">
        <v>0</v>
      </c>
      <c r="D39" s="8">
        <v>0</v>
      </c>
      <c r="E39" s="42">
        <f t="shared" si="2"/>
        <v>0</v>
      </c>
      <c r="F39" s="65"/>
      <c r="G39" s="25" t="s">
        <v>60</v>
      </c>
      <c r="H39" s="8">
        <v>1</v>
      </c>
      <c r="I39" s="45">
        <v>0</v>
      </c>
      <c r="J39" s="8">
        <f t="shared" si="1"/>
        <v>1</v>
      </c>
    </row>
    <row r="40" spans="1:10" ht="18.75">
      <c r="A40" s="67"/>
      <c r="B40" s="27" t="s">
        <v>61</v>
      </c>
      <c r="C40" s="8">
        <v>2</v>
      </c>
      <c r="D40" s="8">
        <v>1</v>
      </c>
      <c r="E40" s="42">
        <f t="shared" si="2"/>
        <v>3</v>
      </c>
      <c r="F40" s="65"/>
      <c r="G40" s="25" t="s">
        <v>62</v>
      </c>
      <c r="H40" s="8">
        <v>4</v>
      </c>
      <c r="I40" s="45">
        <v>2</v>
      </c>
      <c r="J40" s="8">
        <f t="shared" si="1"/>
        <v>6</v>
      </c>
    </row>
    <row r="41" spans="1:10" ht="18.75">
      <c r="A41" s="67"/>
      <c r="B41" s="27" t="s">
        <v>63</v>
      </c>
      <c r="C41" s="8">
        <v>1</v>
      </c>
      <c r="D41" s="8">
        <v>0</v>
      </c>
      <c r="E41" s="42">
        <f t="shared" si="2"/>
        <v>1</v>
      </c>
      <c r="F41" s="65"/>
      <c r="G41" s="25" t="s">
        <v>64</v>
      </c>
      <c r="H41" s="8">
        <v>112</v>
      </c>
      <c r="I41" s="45">
        <v>117</v>
      </c>
      <c r="J41" s="8">
        <f t="shared" si="1"/>
        <v>229</v>
      </c>
    </row>
    <row r="42" spans="1:10" ht="22.5">
      <c r="A42" s="67"/>
      <c r="B42" s="27" t="s">
        <v>65</v>
      </c>
      <c r="C42" s="8">
        <v>2</v>
      </c>
      <c r="D42" s="8">
        <v>1</v>
      </c>
      <c r="E42" s="42">
        <f t="shared" si="2"/>
        <v>3</v>
      </c>
      <c r="F42" s="65"/>
      <c r="G42" s="25" t="s">
        <v>66</v>
      </c>
      <c r="H42" s="8">
        <v>2</v>
      </c>
      <c r="I42" s="45">
        <v>3</v>
      </c>
      <c r="J42" s="8">
        <f t="shared" si="1"/>
        <v>5</v>
      </c>
    </row>
    <row r="43" spans="1:10" ht="22.5">
      <c r="A43" s="67"/>
      <c r="B43" s="27" t="s">
        <v>67</v>
      </c>
      <c r="C43" s="8">
        <v>2</v>
      </c>
      <c r="D43" s="8">
        <v>5</v>
      </c>
      <c r="E43" s="42">
        <f t="shared" si="2"/>
        <v>7</v>
      </c>
      <c r="F43" s="66"/>
      <c r="G43" s="25" t="s">
        <v>68</v>
      </c>
      <c r="H43" s="8">
        <v>0</v>
      </c>
      <c r="I43" s="45">
        <v>0</v>
      </c>
      <c r="J43" s="8">
        <f t="shared" si="1"/>
        <v>0</v>
      </c>
    </row>
    <row r="44" spans="1:10" ht="18.75">
      <c r="A44" s="49" t="s">
        <v>8</v>
      </c>
      <c r="B44" s="28" t="s">
        <v>69</v>
      </c>
      <c r="C44" s="8">
        <v>5</v>
      </c>
      <c r="D44" s="8">
        <v>3</v>
      </c>
      <c r="E44" s="42">
        <f t="shared" si="2"/>
        <v>8</v>
      </c>
      <c r="F44" s="50" t="s">
        <v>7</v>
      </c>
      <c r="G44" s="25" t="s">
        <v>70</v>
      </c>
      <c r="H44" s="8">
        <v>5</v>
      </c>
      <c r="I44" s="45">
        <v>16</v>
      </c>
      <c r="J44" s="8">
        <f t="shared" si="1"/>
        <v>21</v>
      </c>
    </row>
    <row r="45" spans="1:10" ht="18.75">
      <c r="A45" s="49"/>
      <c r="B45" s="28" t="s">
        <v>71</v>
      </c>
      <c r="C45" s="8">
        <v>4</v>
      </c>
      <c r="D45" s="8">
        <v>3</v>
      </c>
      <c r="E45" s="42">
        <f t="shared" si="2"/>
        <v>7</v>
      </c>
      <c r="F45" s="50"/>
      <c r="G45" s="25" t="s">
        <v>72</v>
      </c>
      <c r="H45" s="8">
        <v>8</v>
      </c>
      <c r="I45" s="45">
        <v>8</v>
      </c>
      <c r="J45" s="8">
        <f t="shared" si="1"/>
        <v>16</v>
      </c>
    </row>
    <row r="46" spans="1:10" ht="18.75">
      <c r="A46" s="49"/>
      <c r="B46" s="28" t="s">
        <v>73</v>
      </c>
      <c r="C46" s="8">
        <v>0</v>
      </c>
      <c r="D46" s="8">
        <v>1</v>
      </c>
      <c r="E46" s="42">
        <f t="shared" si="2"/>
        <v>1</v>
      </c>
      <c r="F46" s="50"/>
      <c r="G46" s="25" t="s">
        <v>74</v>
      </c>
      <c r="H46" s="8">
        <v>3</v>
      </c>
      <c r="I46" s="45">
        <v>5</v>
      </c>
      <c r="J46" s="8">
        <f t="shared" si="1"/>
        <v>8</v>
      </c>
    </row>
    <row r="47" spans="1:10" ht="18.75">
      <c r="A47" s="49"/>
      <c r="B47" s="28" t="s">
        <v>75</v>
      </c>
      <c r="C47" s="8">
        <v>11</v>
      </c>
      <c r="D47" s="8">
        <v>11</v>
      </c>
      <c r="E47" s="42">
        <f t="shared" si="2"/>
        <v>22</v>
      </c>
      <c r="F47" s="50"/>
      <c r="G47" s="25" t="s">
        <v>76</v>
      </c>
      <c r="H47" s="8">
        <v>5</v>
      </c>
      <c r="I47" s="45">
        <v>4</v>
      </c>
      <c r="J47" s="8">
        <f t="shared" si="1"/>
        <v>9</v>
      </c>
    </row>
    <row r="48" spans="1:10" ht="18.75">
      <c r="A48" s="49"/>
      <c r="B48" s="28" t="s">
        <v>77</v>
      </c>
      <c r="C48" s="8">
        <v>10</v>
      </c>
      <c r="D48" s="8">
        <v>6</v>
      </c>
      <c r="E48" s="42">
        <f t="shared" si="2"/>
        <v>16</v>
      </c>
      <c r="F48" s="50"/>
      <c r="G48" s="25" t="s">
        <v>78</v>
      </c>
      <c r="H48" s="8">
        <v>5</v>
      </c>
      <c r="I48" s="45">
        <v>6</v>
      </c>
      <c r="J48" s="8">
        <f t="shared" si="1"/>
        <v>11</v>
      </c>
    </row>
    <row r="49" spans="1:10" ht="18.75">
      <c r="A49" s="49"/>
      <c r="B49" s="28" t="s">
        <v>79</v>
      </c>
      <c r="C49" s="8">
        <v>25</v>
      </c>
      <c r="D49" s="8">
        <v>11</v>
      </c>
      <c r="E49" s="42">
        <f t="shared" si="2"/>
        <v>36</v>
      </c>
      <c r="F49" s="50"/>
      <c r="G49" s="25" t="s">
        <v>80</v>
      </c>
      <c r="H49" s="8">
        <v>12</v>
      </c>
      <c r="I49" s="45">
        <v>16</v>
      </c>
      <c r="J49" s="8">
        <f t="shared" ref="J49:J74" si="3">H49+I49</f>
        <v>28</v>
      </c>
    </row>
    <row r="50" spans="1:10" ht="22.5">
      <c r="A50" s="49"/>
      <c r="B50" s="28" t="s">
        <v>81</v>
      </c>
      <c r="C50" s="8">
        <v>4</v>
      </c>
      <c r="D50" s="8">
        <v>5</v>
      </c>
      <c r="E50" s="42">
        <f t="shared" si="2"/>
        <v>9</v>
      </c>
      <c r="F50" s="50"/>
      <c r="G50" s="25" t="s">
        <v>82</v>
      </c>
      <c r="H50" s="8">
        <v>0</v>
      </c>
      <c r="I50" s="45">
        <v>0</v>
      </c>
      <c r="J50" s="8">
        <f t="shared" si="3"/>
        <v>0</v>
      </c>
    </row>
    <row r="51" spans="1:10" ht="18.75">
      <c r="A51" s="49"/>
      <c r="B51" s="28" t="s">
        <v>83</v>
      </c>
      <c r="C51" s="8">
        <v>0</v>
      </c>
      <c r="D51" s="8">
        <v>3</v>
      </c>
      <c r="E51" s="42">
        <f t="shared" si="2"/>
        <v>3</v>
      </c>
      <c r="F51" s="50"/>
      <c r="G51" s="25" t="s">
        <v>84</v>
      </c>
      <c r="H51" s="8">
        <v>1</v>
      </c>
      <c r="I51" s="45">
        <v>1</v>
      </c>
      <c r="J51" s="8">
        <f t="shared" si="3"/>
        <v>2</v>
      </c>
    </row>
    <row r="52" spans="1:10" ht="18.75">
      <c r="A52" s="49"/>
      <c r="B52" s="28" t="s">
        <v>85</v>
      </c>
      <c r="C52" s="8">
        <v>0</v>
      </c>
      <c r="D52" s="8">
        <v>1</v>
      </c>
      <c r="E52" s="42">
        <f t="shared" si="2"/>
        <v>1</v>
      </c>
      <c r="F52" s="50"/>
      <c r="G52" s="25" t="s">
        <v>86</v>
      </c>
      <c r="H52" s="8">
        <v>8</v>
      </c>
      <c r="I52" s="45">
        <v>8</v>
      </c>
      <c r="J52" s="8">
        <f t="shared" si="3"/>
        <v>16</v>
      </c>
    </row>
    <row r="53" spans="1:10" ht="18.75">
      <c r="A53" s="49"/>
      <c r="B53" s="28" t="s">
        <v>87</v>
      </c>
      <c r="C53" s="8">
        <v>1</v>
      </c>
      <c r="D53" s="8">
        <v>0</v>
      </c>
      <c r="E53" s="42">
        <f t="shared" si="2"/>
        <v>1</v>
      </c>
      <c r="F53" s="50"/>
      <c r="G53" s="25" t="s">
        <v>88</v>
      </c>
      <c r="H53" s="8">
        <v>18</v>
      </c>
      <c r="I53" s="45">
        <v>9</v>
      </c>
      <c r="J53" s="8">
        <f t="shared" si="3"/>
        <v>27</v>
      </c>
    </row>
    <row r="54" spans="1:10" ht="18.75">
      <c r="A54" s="49"/>
      <c r="B54" s="28" t="s">
        <v>89</v>
      </c>
      <c r="C54" s="8">
        <v>6</v>
      </c>
      <c r="D54" s="8">
        <v>11</v>
      </c>
      <c r="E54" s="42">
        <f t="shared" si="2"/>
        <v>17</v>
      </c>
      <c r="F54" s="51" t="s">
        <v>11</v>
      </c>
      <c r="G54" s="29" t="s">
        <v>90</v>
      </c>
      <c r="H54" s="8">
        <v>3</v>
      </c>
      <c r="I54" s="46">
        <v>0</v>
      </c>
      <c r="J54" s="8">
        <f t="shared" si="3"/>
        <v>3</v>
      </c>
    </row>
    <row r="55" spans="1:10" ht="22.5">
      <c r="A55" s="49"/>
      <c r="B55" s="28" t="s">
        <v>91</v>
      </c>
      <c r="C55" s="8">
        <v>12</v>
      </c>
      <c r="D55" s="8">
        <v>8</v>
      </c>
      <c r="E55" s="42">
        <f t="shared" ref="E55:E80" si="4">C55+D55</f>
        <v>20</v>
      </c>
      <c r="F55" s="52"/>
      <c r="G55" s="30" t="s">
        <v>92</v>
      </c>
      <c r="H55" s="8">
        <v>0</v>
      </c>
      <c r="I55" s="8">
        <v>0</v>
      </c>
      <c r="J55" s="8">
        <f t="shared" si="3"/>
        <v>0</v>
      </c>
    </row>
    <row r="56" spans="1:10" ht="18.75">
      <c r="A56" s="49"/>
      <c r="B56" s="28" t="s">
        <v>93</v>
      </c>
      <c r="C56" s="8">
        <v>4</v>
      </c>
      <c r="D56" s="8">
        <v>1</v>
      </c>
      <c r="E56" s="42">
        <f t="shared" si="4"/>
        <v>5</v>
      </c>
      <c r="F56" s="52"/>
      <c r="G56" s="29" t="s">
        <v>135</v>
      </c>
      <c r="H56" s="8">
        <v>5</v>
      </c>
      <c r="I56" s="46">
        <v>2</v>
      </c>
      <c r="J56" s="8">
        <f t="shared" si="3"/>
        <v>7</v>
      </c>
    </row>
    <row r="57" spans="1:10" ht="18.75">
      <c r="A57" s="49"/>
      <c r="B57" s="28" t="s">
        <v>94</v>
      </c>
      <c r="C57" s="8">
        <v>117</v>
      </c>
      <c r="D57" s="8">
        <v>59</v>
      </c>
      <c r="E57" s="42">
        <f t="shared" si="4"/>
        <v>176</v>
      </c>
      <c r="F57" s="52"/>
      <c r="G57" s="29" t="s">
        <v>95</v>
      </c>
      <c r="H57" s="8">
        <v>3</v>
      </c>
      <c r="I57" s="46">
        <v>2</v>
      </c>
      <c r="J57" s="8">
        <f t="shared" si="3"/>
        <v>5</v>
      </c>
    </row>
    <row r="58" spans="1:10" ht="18.75">
      <c r="A58" s="49"/>
      <c r="B58" s="28" t="s">
        <v>96</v>
      </c>
      <c r="C58" s="8">
        <v>7</v>
      </c>
      <c r="D58" s="8">
        <v>2</v>
      </c>
      <c r="E58" s="42">
        <f t="shared" si="4"/>
        <v>9</v>
      </c>
      <c r="F58" s="52"/>
      <c r="G58" s="29" t="s">
        <v>97</v>
      </c>
      <c r="H58" s="8">
        <v>3</v>
      </c>
      <c r="I58" s="46">
        <v>9</v>
      </c>
      <c r="J58" s="8">
        <f t="shared" si="3"/>
        <v>12</v>
      </c>
    </row>
    <row r="59" spans="1:10" ht="18.75">
      <c r="A59" s="49"/>
      <c r="B59" s="28" t="s">
        <v>98</v>
      </c>
      <c r="C59" s="8">
        <v>12</v>
      </c>
      <c r="D59" s="8">
        <v>3</v>
      </c>
      <c r="E59" s="42">
        <f t="shared" si="4"/>
        <v>15</v>
      </c>
      <c r="F59" s="52"/>
      <c r="G59" s="29" t="s">
        <v>99</v>
      </c>
      <c r="H59" s="8">
        <v>11</v>
      </c>
      <c r="I59" s="46">
        <v>10</v>
      </c>
      <c r="J59" s="8">
        <f t="shared" si="3"/>
        <v>21</v>
      </c>
    </row>
    <row r="60" spans="1:10" ht="18.75">
      <c r="A60" s="49"/>
      <c r="B60" s="28" t="s">
        <v>100</v>
      </c>
      <c r="C60" s="8">
        <v>1</v>
      </c>
      <c r="D60" s="8">
        <v>0</v>
      </c>
      <c r="E60" s="42">
        <f t="shared" si="4"/>
        <v>1</v>
      </c>
      <c r="F60" s="52"/>
      <c r="G60" s="29" t="s">
        <v>101</v>
      </c>
      <c r="H60" s="8">
        <v>170</v>
      </c>
      <c r="I60" s="46">
        <v>101</v>
      </c>
      <c r="J60" s="8">
        <f t="shared" si="3"/>
        <v>271</v>
      </c>
    </row>
    <row r="61" spans="1:10" ht="18.75">
      <c r="A61" s="49"/>
      <c r="B61" s="28" t="s">
        <v>102</v>
      </c>
      <c r="C61" s="8">
        <v>0</v>
      </c>
      <c r="D61" s="8">
        <v>0</v>
      </c>
      <c r="E61" s="42">
        <f t="shared" si="4"/>
        <v>0</v>
      </c>
      <c r="F61" s="52"/>
      <c r="G61" s="29" t="s">
        <v>103</v>
      </c>
      <c r="H61" s="8">
        <v>0</v>
      </c>
      <c r="I61" s="46">
        <v>1</v>
      </c>
      <c r="J61" s="8">
        <f t="shared" si="3"/>
        <v>1</v>
      </c>
    </row>
    <row r="62" spans="1:10" ht="18.75">
      <c r="A62" s="49"/>
      <c r="B62" s="28" t="s">
        <v>104</v>
      </c>
      <c r="C62" s="8">
        <v>1</v>
      </c>
      <c r="D62" s="8">
        <v>1</v>
      </c>
      <c r="E62" s="42">
        <f t="shared" si="4"/>
        <v>2</v>
      </c>
      <c r="F62" s="52"/>
      <c r="G62" s="31" t="s">
        <v>105</v>
      </c>
      <c r="H62" s="8">
        <v>3</v>
      </c>
      <c r="I62" s="45">
        <v>13</v>
      </c>
      <c r="J62" s="8">
        <f t="shared" si="3"/>
        <v>16</v>
      </c>
    </row>
    <row r="63" spans="1:10" ht="18.75">
      <c r="A63" s="54" t="s">
        <v>10</v>
      </c>
      <c r="B63" s="32" t="s">
        <v>106</v>
      </c>
      <c r="C63" s="8">
        <v>0</v>
      </c>
      <c r="D63" s="8">
        <v>0</v>
      </c>
      <c r="E63" s="42">
        <f t="shared" si="4"/>
        <v>0</v>
      </c>
      <c r="F63" s="52"/>
      <c r="G63" s="29" t="s">
        <v>136</v>
      </c>
      <c r="H63" s="8">
        <v>14</v>
      </c>
      <c r="I63" s="46">
        <v>0</v>
      </c>
      <c r="J63" s="8">
        <f t="shared" si="3"/>
        <v>14</v>
      </c>
    </row>
    <row r="64" spans="1:10" ht="18.75">
      <c r="A64" s="54"/>
      <c r="B64" s="32" t="s">
        <v>107</v>
      </c>
      <c r="C64" s="8">
        <v>0</v>
      </c>
      <c r="D64" s="8">
        <v>0</v>
      </c>
      <c r="E64" s="42">
        <f t="shared" si="4"/>
        <v>0</v>
      </c>
      <c r="F64" s="52"/>
      <c r="G64" s="29" t="s">
        <v>108</v>
      </c>
      <c r="H64" s="8">
        <v>27</v>
      </c>
      <c r="I64" s="46">
        <v>130</v>
      </c>
      <c r="J64" s="8">
        <f t="shared" si="3"/>
        <v>157</v>
      </c>
    </row>
    <row r="65" spans="1:10" ht="18.75">
      <c r="A65" s="54"/>
      <c r="B65" s="32" t="s">
        <v>109</v>
      </c>
      <c r="C65" s="8">
        <v>12</v>
      </c>
      <c r="D65" s="8">
        <v>3</v>
      </c>
      <c r="E65" s="42">
        <f t="shared" si="4"/>
        <v>15</v>
      </c>
      <c r="F65" s="52"/>
      <c r="G65" s="29" t="s">
        <v>137</v>
      </c>
      <c r="H65" s="8">
        <v>20</v>
      </c>
      <c r="I65" s="46">
        <v>50</v>
      </c>
      <c r="J65" s="8">
        <f t="shared" si="3"/>
        <v>70</v>
      </c>
    </row>
    <row r="66" spans="1:10" ht="18.75">
      <c r="A66" s="54"/>
      <c r="B66" s="32" t="s">
        <v>110</v>
      </c>
      <c r="C66" s="8">
        <v>11</v>
      </c>
      <c r="D66" s="8">
        <v>1</v>
      </c>
      <c r="E66" s="42">
        <f t="shared" si="4"/>
        <v>12</v>
      </c>
      <c r="F66" s="52"/>
      <c r="G66" s="29" t="s">
        <v>111</v>
      </c>
      <c r="H66" s="8">
        <v>2</v>
      </c>
      <c r="I66" s="46">
        <v>2</v>
      </c>
      <c r="J66" s="8">
        <f t="shared" si="3"/>
        <v>4</v>
      </c>
    </row>
    <row r="67" spans="1:10" ht="18.75">
      <c r="A67" s="54"/>
      <c r="B67" s="32" t="s">
        <v>112</v>
      </c>
      <c r="C67" s="8">
        <v>0</v>
      </c>
      <c r="D67" s="8">
        <v>0</v>
      </c>
      <c r="E67" s="42">
        <f t="shared" si="4"/>
        <v>0</v>
      </c>
      <c r="F67" s="52"/>
      <c r="G67" s="29" t="s">
        <v>113</v>
      </c>
      <c r="H67" s="8">
        <v>0</v>
      </c>
      <c r="I67" s="46">
        <v>0</v>
      </c>
      <c r="J67" s="8">
        <f t="shared" si="3"/>
        <v>0</v>
      </c>
    </row>
    <row r="68" spans="1:10" ht="18.75">
      <c r="A68" s="54"/>
      <c r="B68" s="32" t="s">
        <v>114</v>
      </c>
      <c r="C68" s="8">
        <v>0</v>
      </c>
      <c r="D68" s="8">
        <v>2</v>
      </c>
      <c r="E68" s="42">
        <f t="shared" si="4"/>
        <v>2</v>
      </c>
      <c r="F68" s="52"/>
      <c r="G68" s="31" t="s">
        <v>115</v>
      </c>
      <c r="H68" s="8">
        <v>23</v>
      </c>
      <c r="I68" s="45">
        <v>20</v>
      </c>
      <c r="J68" s="8">
        <f t="shared" si="3"/>
        <v>43</v>
      </c>
    </row>
    <row r="69" spans="1:10" ht="18.75">
      <c r="A69" s="54"/>
      <c r="B69" s="32" t="s">
        <v>116</v>
      </c>
      <c r="C69" s="8">
        <v>7</v>
      </c>
      <c r="D69" s="8">
        <v>11</v>
      </c>
      <c r="E69" s="42">
        <f t="shared" si="4"/>
        <v>18</v>
      </c>
      <c r="F69" s="52"/>
      <c r="G69" s="29" t="s">
        <v>117</v>
      </c>
      <c r="H69" s="8">
        <v>28</v>
      </c>
      <c r="I69" s="46">
        <v>34</v>
      </c>
      <c r="J69" s="8">
        <f t="shared" si="3"/>
        <v>62</v>
      </c>
    </row>
    <row r="70" spans="1:10" ht="22.5">
      <c r="A70" s="54"/>
      <c r="B70" s="33" t="s">
        <v>118</v>
      </c>
      <c r="C70" s="8">
        <v>0</v>
      </c>
      <c r="D70" s="8">
        <v>1</v>
      </c>
      <c r="E70" s="42">
        <f t="shared" si="4"/>
        <v>1</v>
      </c>
      <c r="F70" s="52"/>
      <c r="G70" s="29" t="s">
        <v>119</v>
      </c>
      <c r="H70" s="8">
        <v>25</v>
      </c>
      <c r="I70" s="46">
        <v>19</v>
      </c>
      <c r="J70" s="8">
        <f t="shared" si="3"/>
        <v>44</v>
      </c>
    </row>
    <row r="71" spans="1:10" ht="18.75">
      <c r="A71" s="54"/>
      <c r="B71" s="32" t="s">
        <v>120</v>
      </c>
      <c r="C71" s="8">
        <v>0</v>
      </c>
      <c r="D71" s="8">
        <v>0</v>
      </c>
      <c r="E71" s="42">
        <f t="shared" si="4"/>
        <v>0</v>
      </c>
      <c r="F71" s="52"/>
      <c r="G71" s="29" t="s">
        <v>121</v>
      </c>
      <c r="H71" s="8">
        <v>32</v>
      </c>
      <c r="I71" s="46">
        <v>25</v>
      </c>
      <c r="J71" s="8">
        <f t="shared" si="3"/>
        <v>57</v>
      </c>
    </row>
    <row r="72" spans="1:10" ht="22.5">
      <c r="A72" s="54"/>
      <c r="B72" s="32" t="s">
        <v>122</v>
      </c>
      <c r="C72" s="8">
        <v>0</v>
      </c>
      <c r="D72" s="8">
        <v>0</v>
      </c>
      <c r="E72" s="42">
        <f t="shared" si="4"/>
        <v>0</v>
      </c>
      <c r="F72" s="52"/>
      <c r="G72" s="31" t="s">
        <v>123</v>
      </c>
      <c r="H72" s="8">
        <v>40</v>
      </c>
      <c r="I72" s="45">
        <v>10</v>
      </c>
      <c r="J72" s="8">
        <f t="shared" si="3"/>
        <v>50</v>
      </c>
    </row>
    <row r="73" spans="1:10" ht="18.75">
      <c r="A73" s="54"/>
      <c r="B73" s="32" t="s">
        <v>124</v>
      </c>
      <c r="C73" s="8">
        <v>1</v>
      </c>
      <c r="D73" s="8">
        <v>0</v>
      </c>
      <c r="E73" s="42">
        <f t="shared" si="4"/>
        <v>1</v>
      </c>
      <c r="F73" s="52"/>
      <c r="G73" s="29" t="s">
        <v>125</v>
      </c>
      <c r="H73" s="8">
        <v>23</v>
      </c>
      <c r="I73" s="46">
        <v>10</v>
      </c>
      <c r="J73" s="8">
        <f t="shared" si="3"/>
        <v>33</v>
      </c>
    </row>
    <row r="74" spans="1:10" ht="18.75">
      <c r="A74" s="54"/>
      <c r="B74" s="32" t="s">
        <v>126</v>
      </c>
      <c r="C74" s="8">
        <v>1</v>
      </c>
      <c r="D74" s="8">
        <v>0</v>
      </c>
      <c r="E74" s="42">
        <f t="shared" si="4"/>
        <v>1</v>
      </c>
      <c r="F74" s="53"/>
      <c r="G74" s="29" t="s">
        <v>127</v>
      </c>
      <c r="H74" s="8">
        <v>3</v>
      </c>
      <c r="I74" s="46">
        <v>13</v>
      </c>
      <c r="J74" s="8">
        <f t="shared" si="3"/>
        <v>16</v>
      </c>
    </row>
    <row r="75" spans="1:10" ht="18.75">
      <c r="A75" s="54"/>
      <c r="B75" s="32" t="s">
        <v>128</v>
      </c>
      <c r="C75" s="8">
        <v>0</v>
      </c>
      <c r="D75" s="8">
        <v>2</v>
      </c>
      <c r="E75" s="42">
        <f t="shared" si="4"/>
        <v>2</v>
      </c>
    </row>
    <row r="76" spans="1:10" ht="18.75">
      <c r="A76" s="55" t="s">
        <v>12</v>
      </c>
      <c r="B76" s="34" t="s">
        <v>129</v>
      </c>
      <c r="C76" s="8">
        <v>15</v>
      </c>
      <c r="D76" s="8">
        <v>23</v>
      </c>
      <c r="E76" s="42">
        <f t="shared" si="4"/>
        <v>38</v>
      </c>
    </row>
    <row r="77" spans="1:10" ht="18.75">
      <c r="A77" s="55"/>
      <c r="B77" s="34" t="s">
        <v>130</v>
      </c>
      <c r="C77" s="8">
        <v>2</v>
      </c>
      <c r="D77" s="8">
        <v>1</v>
      </c>
      <c r="E77" s="42">
        <f t="shared" si="4"/>
        <v>3</v>
      </c>
    </row>
    <row r="78" spans="1:10" ht="18.75">
      <c r="A78" s="55"/>
      <c r="B78" s="34" t="s">
        <v>131</v>
      </c>
      <c r="C78" s="8">
        <v>3</v>
      </c>
      <c r="D78" s="8">
        <v>11</v>
      </c>
      <c r="E78" s="42">
        <f t="shared" si="4"/>
        <v>14</v>
      </c>
    </row>
    <row r="79" spans="1:10" ht="18.75">
      <c r="A79" s="55"/>
      <c r="B79" s="34" t="s">
        <v>132</v>
      </c>
      <c r="C79" s="8">
        <v>6</v>
      </c>
      <c r="D79" s="8">
        <v>13</v>
      </c>
      <c r="E79" s="42">
        <f t="shared" si="4"/>
        <v>19</v>
      </c>
    </row>
    <row r="80" spans="1:10" ht="18.75">
      <c r="A80" s="55"/>
      <c r="B80" s="34" t="s">
        <v>133</v>
      </c>
      <c r="C80" s="8">
        <v>0</v>
      </c>
      <c r="D80" s="8">
        <v>0</v>
      </c>
      <c r="E80" s="42">
        <f t="shared" si="4"/>
        <v>0</v>
      </c>
    </row>
    <row r="81" spans="1:3" ht="18.75">
      <c r="A81" s="35"/>
      <c r="C81" s="36"/>
    </row>
    <row r="82" spans="1:3" ht="18.75">
      <c r="A82" s="35"/>
      <c r="C82" s="36"/>
    </row>
    <row r="83" spans="1:3" ht="18.75">
      <c r="A83" s="35"/>
      <c r="C83" s="36"/>
    </row>
    <row r="84" spans="1:3" ht="18.75">
      <c r="A84" s="35"/>
      <c r="C84" s="36"/>
    </row>
    <row r="85" spans="1:3" ht="18.75">
      <c r="A85" s="35"/>
      <c r="C85" s="36"/>
    </row>
    <row r="86" spans="1:3" ht="18.75">
      <c r="C86" s="1"/>
    </row>
    <row r="87" spans="1:3" ht="18.75">
      <c r="C87" s="1"/>
    </row>
    <row r="88" spans="1:3" ht="18.75">
      <c r="C88" s="1"/>
    </row>
  </sheetData>
  <mergeCells count="11">
    <mergeCell ref="F5:G5"/>
    <mergeCell ref="B7:C7"/>
    <mergeCell ref="F7:H10"/>
    <mergeCell ref="A17:A24"/>
    <mergeCell ref="F17:F43"/>
    <mergeCell ref="A25:A43"/>
    <mergeCell ref="A44:A62"/>
    <mergeCell ref="F44:F53"/>
    <mergeCell ref="F54:F74"/>
    <mergeCell ref="A63:A75"/>
    <mergeCell ref="A76:A80"/>
  </mergeCells>
  <conditionalFormatting sqref="B15:B16">
    <cfRule type="expression" priority="9">
      <formula>#REF!=$B$12</formula>
    </cfRule>
  </conditionalFormatting>
  <conditionalFormatting sqref="M20:M28 B43 B58:B71 L29:M29 L69:M73 K30:M57 K60:M68 L58:M59 D81:D85 E26:E80 H81:J85 I75:K80 K74:M74 G55:G56 G58:G70 I58:I70 I55:I56">
    <cfRule type="expression" priority="10">
      <formula>#REF!=$B$12</formula>
    </cfRule>
  </conditionalFormatting>
  <conditionalFormatting sqref="E17:E19 E11:F11 E12:E14 E15:G16 B43:B60 B62:B74 D86:F88 G11:G13">
    <cfRule type="expression" priority="11">
      <formula>#REF!=$B$8</formula>
    </cfRule>
  </conditionalFormatting>
  <conditionalFormatting sqref="B72:B74 B44:B57 G67:G72 C86:J88 D15 G49:G53 I67:I74 I49:I53">
    <cfRule type="expression" priority="12">
      <formula>#REF!=$B$12</formula>
    </cfRule>
  </conditionalFormatting>
  <conditionalFormatting sqref="D81:D85 E20:E80">
    <cfRule type="expression" priority="13">
      <formula>#REF!=$B$8</formula>
    </cfRule>
  </conditionalFormatting>
  <conditionalFormatting sqref="E20:E25">
    <cfRule type="expression" priority="14">
      <formula>#REF!=$B$12</formula>
    </cfRule>
  </conditionalFormatting>
  <conditionalFormatting sqref="B61">
    <cfRule type="expression" priority="8">
      <formula>#REF!=$B$8</formula>
    </cfRule>
  </conditionalFormatting>
  <conditionalFormatting sqref="G73">
    <cfRule type="expression" priority="7">
      <formula>#REF!=$B$12</formula>
    </cfRule>
  </conditionalFormatting>
  <conditionalFormatting sqref="B75">
    <cfRule type="expression" priority="5">
      <formula>#REF!=$B$8</formula>
    </cfRule>
  </conditionalFormatting>
  <conditionalFormatting sqref="B75">
    <cfRule type="expression" priority="6">
      <formula>#REF!=$B$12</formula>
    </cfRule>
  </conditionalFormatting>
  <conditionalFormatting sqref="G74">
    <cfRule type="expression" priority="4">
      <formula>#REF!=$B$12</formula>
    </cfRule>
  </conditionalFormatting>
  <conditionalFormatting sqref="B10:B13">
    <cfRule type="expression" priority="3">
      <formula>#REF!=$B$12</formula>
    </cfRule>
  </conditionalFormatting>
  <conditionalFormatting sqref="B76:B80">
    <cfRule type="expression" priority="2">
      <formula>#REF!=$B$12</formula>
    </cfRule>
  </conditionalFormatting>
  <conditionalFormatting sqref="C15">
    <cfRule type="expression" priority="1">
      <formula>#REF!=$B$12</formula>
    </cfRule>
  </conditionalFormatting>
  <dataValidations count="1">
    <dataValidation type="list" allowBlank="1" showInputMessage="1" showErrorMessage="1" sqref="G16" xr:uid="{590B1874-9374-4866-9AA5-019FB85E176F}">
      <formula1>"Guardia 1, Guardia 2, Guardia 3"</formula1>
    </dataValidation>
  </dataValidations>
  <pageMargins left="0.7" right="0.7" top="0.75" bottom="0.75" header="0.3" footer="0.3"/>
  <pageSetup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Prevencion Bomberos La Libertad</dc:creator>
  <cp:lastModifiedBy>User</cp:lastModifiedBy>
  <dcterms:created xsi:type="dcterms:W3CDTF">2025-06-02T20:42:05Z</dcterms:created>
  <dcterms:modified xsi:type="dcterms:W3CDTF">2026-01-05T03:52:40Z</dcterms:modified>
</cp:coreProperties>
</file>